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80" windowWidth="15480" windowHeight="11640" activeTab="1"/>
  </bookViews>
  <sheets>
    <sheet name="Calculator" sheetId="1" r:id="rId1"/>
    <sheet name="Annual savings" sheetId="2" r:id="rId2"/>
  </sheets>
  <definedNames/>
  <calcPr fullCalcOnLoad="1"/>
</workbook>
</file>

<file path=xl/sharedStrings.xml><?xml version="1.0" encoding="utf-8"?>
<sst xmlns="http://schemas.openxmlformats.org/spreadsheetml/2006/main" count="55" uniqueCount="42">
  <si>
    <t>Total kW/h/p.a</t>
  </si>
  <si>
    <t>Quantity</t>
  </si>
  <si>
    <t>Wattage (W)</t>
  </si>
  <si>
    <t>Year 1</t>
  </si>
  <si>
    <t>Year 2</t>
  </si>
  <si>
    <t>Year 3</t>
  </si>
  <si>
    <t>Year 4</t>
  </si>
  <si>
    <t>Year 5</t>
  </si>
  <si>
    <t>non led</t>
  </si>
  <si>
    <t>led</t>
  </si>
  <si>
    <t>Year 6</t>
  </si>
  <si>
    <t>Year 7</t>
  </si>
  <si>
    <t>Year 8</t>
  </si>
  <si>
    <t>Year 9</t>
  </si>
  <si>
    <t>Year 10</t>
  </si>
  <si>
    <t>Year 0</t>
  </si>
  <si>
    <t>Type 1</t>
  </si>
  <si>
    <t>Type 2</t>
  </si>
  <si>
    <t>Annual Electricity Cost (£)</t>
  </si>
  <si>
    <t>Annual Electricity Saving</t>
  </si>
  <si>
    <t>Annual Usage (days)</t>
  </si>
  <si>
    <t>Daily Usage (hours)</t>
  </si>
  <si>
    <t>Electricty Cost per kW/h (p)</t>
  </si>
  <si>
    <t>Annual CO2 Saving</t>
  </si>
  <si>
    <t>Cost Difference</t>
  </si>
  <si>
    <t>Alternative Unit Cost (if new build)</t>
  </si>
  <si>
    <t>Alternative Lighting Total Cost</t>
  </si>
  <si>
    <t>Approx. Annual Maintenance cost (£)</t>
  </si>
  <si>
    <t>Existing Lighting</t>
  </si>
  <si>
    <t>Type 3</t>
  </si>
  <si>
    <t>Union Supplies</t>
  </si>
  <si>
    <t>Blackness Road</t>
  </si>
  <si>
    <t>Altens Industrial Estate</t>
  </si>
  <si>
    <t>Aberdeen</t>
  </si>
  <si>
    <t>AB12 3LH</t>
  </si>
  <si>
    <t>Fax: +44 (0)1224 877121</t>
  </si>
  <si>
    <t>Tel: +44 (0)1224 897755</t>
  </si>
  <si>
    <t xml:space="preserve">Website: www.unionsupplies.com </t>
  </si>
  <si>
    <t>LED Fitting</t>
  </si>
  <si>
    <t>Payback Period of LED Lighting</t>
  </si>
  <si>
    <t>LED Total Cost</t>
  </si>
  <si>
    <t>LED Unit Cost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</si>
</sst>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#,##0.000"/>
    <numFmt numFmtId="180" formatCode="_-&quot;£&quot;* #,##0.0_-;\-&quot;£&quot;* #,##0.0_-;_-&quot;£&quot;* &quot;-&quot;??_-;_-@_-"/>
    <numFmt numFmtId="181" formatCode="_-&quot;£&quot;* #,##0_-;\-&quot;£&quot;* #,##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_-;_-@_-"/>
    <numFmt numFmtId="186" formatCode="&quot;£&quot;#,##0.00"/>
    <numFmt numFmtId="187" formatCode="&quot;£&quot;#,##0"/>
    <numFmt numFmtId="188" formatCode="#,##0.0_ ;\-#,##0.0\ "/>
    <numFmt numFmtId="189" formatCode="\£#,##0"/>
  </numFmts>
  <fonts count="49">
    <font>
      <sz val="10"/>
      <name val="Arial"/>
      <family val="0"/>
    </font>
    <font>
      <b/>
      <sz val="14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.25"/>
      <color indexed="8"/>
      <name val="Arial"/>
      <family val="0"/>
    </font>
    <font>
      <b/>
      <sz val="8.5"/>
      <color indexed="18"/>
      <name val="Arial"/>
      <family val="0"/>
    </font>
    <font>
      <b/>
      <sz val="8.5"/>
      <color indexed="14"/>
      <name val="Arial"/>
      <family val="0"/>
    </font>
    <font>
      <sz val="1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25"/>
      <color indexed="8"/>
      <name val="Arial"/>
      <family val="0"/>
    </font>
    <font>
      <b/>
      <sz val="2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 wrapText="1"/>
      <protection locked="0"/>
    </xf>
    <xf numFmtId="178" fontId="0" fillId="34" borderId="18" xfId="42" applyNumberFormat="1" applyFont="1" applyFill="1" applyBorder="1" applyAlignment="1">
      <alignment horizontal="center"/>
    </xf>
    <xf numFmtId="176" fontId="0" fillId="34" borderId="18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35" borderId="18" xfId="0" applyFont="1" applyFill="1" applyBorder="1" applyAlignment="1">
      <alignment horizontal="center" vertical="center" wrapText="1"/>
    </xf>
    <xf numFmtId="188" fontId="8" fillId="34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0" xfId="53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36" borderId="18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Annual costs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1"/>
          <c:w val="0.95075"/>
          <c:h val="0.90775"/>
        </c:manualLayout>
      </c:layout>
      <c:lineChart>
        <c:grouping val="standard"/>
        <c:varyColors val="0"/>
        <c:ser>
          <c:idx val="0"/>
          <c:order val="0"/>
          <c:tx>
            <c:v>Existing Lighting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\£#,##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'Annual savings'!$A$51:$A$61</c:f>
              <c:strCache/>
            </c:strRef>
          </c:cat>
          <c:val>
            <c:numRef>
              <c:f>'Annual savings'!$B$51:$B$61</c:f>
              <c:numCache/>
            </c:numRef>
          </c:val>
          <c:smooth val="0"/>
        </c:ser>
        <c:ser>
          <c:idx val="1"/>
          <c:order val="1"/>
          <c:tx>
            <c:v>LED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\£#,##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savings'!$A$51:$A$61</c:f>
              <c:strCache/>
            </c:strRef>
          </c:cat>
          <c:val>
            <c:numRef>
              <c:f>'Annual savings'!$C$51:$C$61</c:f>
              <c:numCache/>
            </c:numRef>
          </c:val>
          <c:smooth val="0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(£)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9775"/>
          <c:y val="0.00125"/>
          <c:w val="0.2002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</xdr:row>
      <xdr:rowOff>19050</xdr:rowOff>
    </xdr:from>
    <xdr:to>
      <xdr:col>3</xdr:col>
      <xdr:colOff>2028825</xdr:colOff>
      <xdr:row>10</xdr:row>
      <xdr:rowOff>57150</xdr:rowOff>
    </xdr:to>
    <xdr:pic>
      <xdr:nvPicPr>
        <xdr:cNvPr id="1" name="Picture 1" descr="dial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26955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16</xdr:col>
      <xdr:colOff>76200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979170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5038"/>
  <sheetViews>
    <sheetView showGridLines="0" zoomScale="87" zoomScaleNormal="87" zoomScaleSheetLayoutView="100" zoomScalePageLayoutView="0" workbookViewId="0" topLeftCell="A18">
      <selection activeCell="E46" sqref="E46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3" width="9.57421875" style="2" bestFit="1" customWidth="1"/>
    <col min="4" max="4" width="32.421875" style="0" bestFit="1" customWidth="1"/>
    <col min="5" max="5" width="12.28125" style="0" customWidth="1"/>
    <col min="6" max="6" width="12.140625" style="0" bestFit="1" customWidth="1"/>
    <col min="7" max="7" width="10.28125" style="0" bestFit="1" customWidth="1"/>
    <col min="8" max="8" width="3.00390625" style="0" customWidth="1"/>
  </cols>
  <sheetData>
    <row r="1" ht="6" customHeight="1"/>
    <row r="2" spans="2:8" ht="12.75">
      <c r="B2" s="11"/>
      <c r="C2" s="9"/>
      <c r="D2" s="12"/>
      <c r="E2" s="12"/>
      <c r="F2" s="12"/>
      <c r="G2" s="12"/>
      <c r="H2" s="13"/>
    </row>
    <row r="3" spans="2:8" ht="12.75" customHeight="1">
      <c r="B3" s="14"/>
      <c r="C3" s="4"/>
      <c r="D3" s="3"/>
      <c r="E3" s="8" t="s">
        <v>30</v>
      </c>
      <c r="F3" s="3"/>
      <c r="G3" s="3"/>
      <c r="H3" s="40"/>
    </row>
    <row r="4" spans="2:8" ht="12.75" customHeight="1">
      <c r="B4" s="14"/>
      <c r="C4" s="4"/>
      <c r="D4" s="3"/>
      <c r="E4" s="8" t="s">
        <v>31</v>
      </c>
      <c r="F4" s="3"/>
      <c r="G4" s="3"/>
      <c r="H4" s="40"/>
    </row>
    <row r="5" spans="2:8" ht="12.75" customHeight="1">
      <c r="B5" s="14"/>
      <c r="C5" s="4"/>
      <c r="D5" s="3"/>
      <c r="E5" s="8" t="s">
        <v>32</v>
      </c>
      <c r="F5" s="3"/>
      <c r="G5" s="3"/>
      <c r="H5" s="40"/>
    </row>
    <row r="6" spans="2:8" ht="12.75" customHeight="1">
      <c r="B6" s="14"/>
      <c r="C6" s="4"/>
      <c r="D6" s="3"/>
      <c r="E6" s="8" t="s">
        <v>33</v>
      </c>
      <c r="F6" s="3"/>
      <c r="G6" s="3"/>
      <c r="H6" s="40"/>
    </row>
    <row r="7" spans="2:8" ht="12.75" customHeight="1">
      <c r="B7" s="14"/>
      <c r="C7" s="4"/>
      <c r="D7" s="3"/>
      <c r="E7" s="8" t="s">
        <v>34</v>
      </c>
      <c r="F7" s="3"/>
      <c r="G7" s="3"/>
      <c r="H7" s="40"/>
    </row>
    <row r="8" spans="2:8" ht="12.75" customHeight="1">
      <c r="B8" s="14"/>
      <c r="C8" s="4"/>
      <c r="D8" s="3"/>
      <c r="E8" s="8" t="s">
        <v>36</v>
      </c>
      <c r="F8" s="3"/>
      <c r="G8" s="3"/>
      <c r="H8" s="40"/>
    </row>
    <row r="9" spans="2:8" ht="12.75" customHeight="1">
      <c r="B9" s="14"/>
      <c r="C9" s="4"/>
      <c r="D9" s="3"/>
      <c r="E9" s="8" t="s">
        <v>35</v>
      </c>
      <c r="F9" s="3"/>
      <c r="G9" s="3"/>
      <c r="H9" s="7"/>
    </row>
    <row r="10" spans="2:8" ht="12.75" customHeight="1">
      <c r="B10" s="6"/>
      <c r="C10" s="8"/>
      <c r="D10" s="8"/>
      <c r="E10" s="8" t="s">
        <v>37</v>
      </c>
      <c r="F10" s="47"/>
      <c r="G10" s="8"/>
      <c r="H10" s="40"/>
    </row>
    <row r="11" spans="2:8" ht="12.75" customHeight="1">
      <c r="B11" s="6"/>
      <c r="C11" s="8"/>
      <c r="D11" s="8"/>
      <c r="E11" s="8"/>
      <c r="F11" s="8"/>
      <c r="G11" s="8"/>
      <c r="H11" s="7"/>
    </row>
    <row r="12" spans="2:8" ht="25.5">
      <c r="B12" s="6"/>
      <c r="C12" s="8"/>
      <c r="D12" s="3"/>
      <c r="E12" s="41" t="s">
        <v>28</v>
      </c>
      <c r="F12" s="41" t="s">
        <v>38</v>
      </c>
      <c r="G12" s="49"/>
      <c r="H12" s="7"/>
    </row>
    <row r="13" spans="2:8" ht="15" customHeight="1">
      <c r="B13" s="6"/>
      <c r="C13" s="52" t="s">
        <v>16</v>
      </c>
      <c r="D13" s="23" t="s">
        <v>1</v>
      </c>
      <c r="E13" s="18"/>
      <c r="F13" s="18"/>
      <c r="G13" s="49"/>
      <c r="H13" s="7"/>
    </row>
    <row r="14" spans="2:8" ht="15" customHeight="1">
      <c r="B14" s="6"/>
      <c r="C14" s="53"/>
      <c r="D14" s="23" t="s">
        <v>2</v>
      </c>
      <c r="E14" s="18"/>
      <c r="F14" s="18"/>
      <c r="G14" s="49"/>
      <c r="H14" s="7"/>
    </row>
    <row r="15" spans="2:8" ht="6" customHeight="1">
      <c r="B15" s="6"/>
      <c r="C15" s="31"/>
      <c r="D15" s="31"/>
      <c r="E15" s="32"/>
      <c r="F15" s="32"/>
      <c r="G15" s="49"/>
      <c r="H15" s="7"/>
    </row>
    <row r="16" spans="2:8" ht="15" customHeight="1">
      <c r="B16" s="6"/>
      <c r="C16" s="52" t="s">
        <v>17</v>
      </c>
      <c r="D16" s="23" t="s">
        <v>1</v>
      </c>
      <c r="E16" s="18"/>
      <c r="F16" s="18"/>
      <c r="G16" s="49"/>
      <c r="H16" s="7"/>
    </row>
    <row r="17" spans="2:8" ht="15" customHeight="1">
      <c r="B17" s="6"/>
      <c r="C17" s="53"/>
      <c r="D17" s="23" t="s">
        <v>2</v>
      </c>
      <c r="E17" s="18"/>
      <c r="F17" s="18"/>
      <c r="G17" s="49"/>
      <c r="H17" s="7"/>
    </row>
    <row r="18" spans="2:8" ht="6" customHeight="1">
      <c r="B18" s="6"/>
      <c r="C18" s="43"/>
      <c r="D18" s="31"/>
      <c r="E18" s="32"/>
      <c r="F18" s="32"/>
      <c r="G18" s="49"/>
      <c r="H18" s="7"/>
    </row>
    <row r="19" spans="2:8" ht="15" customHeight="1">
      <c r="B19" s="6"/>
      <c r="C19" s="51" t="s">
        <v>29</v>
      </c>
      <c r="D19" s="23" t="s">
        <v>1</v>
      </c>
      <c r="E19" s="18"/>
      <c r="F19" s="18"/>
      <c r="G19" s="49"/>
      <c r="H19" s="7"/>
    </row>
    <row r="20" spans="2:8" ht="15" customHeight="1">
      <c r="B20" s="6"/>
      <c r="C20" s="51"/>
      <c r="D20" s="23" t="s">
        <v>2</v>
      </c>
      <c r="E20" s="18"/>
      <c r="F20" s="18"/>
      <c r="G20" s="49"/>
      <c r="H20" s="7"/>
    </row>
    <row r="21" spans="2:8" ht="6" customHeight="1">
      <c r="B21" s="6"/>
      <c r="C21" s="33"/>
      <c r="D21" s="31"/>
      <c r="E21" s="32"/>
      <c r="F21" s="32"/>
      <c r="G21" s="49"/>
      <c r="H21" s="7"/>
    </row>
    <row r="22" spans="2:8" s="1" customFormat="1" ht="15" customHeight="1">
      <c r="B22" s="6"/>
      <c r="C22" s="48"/>
      <c r="D22" s="24" t="s">
        <v>21</v>
      </c>
      <c r="E22" s="19"/>
      <c r="F22" s="19"/>
      <c r="G22" s="49"/>
      <c r="H22" s="7"/>
    </row>
    <row r="23" spans="2:8" ht="15" customHeight="1">
      <c r="B23" s="6"/>
      <c r="C23" s="48"/>
      <c r="D23" s="24" t="s">
        <v>20</v>
      </c>
      <c r="E23" s="18"/>
      <c r="F23" s="18"/>
      <c r="G23" s="49"/>
      <c r="H23" s="7"/>
    </row>
    <row r="24" spans="2:8" ht="6" customHeight="1">
      <c r="B24" s="6"/>
      <c r="C24" s="8"/>
      <c r="D24" s="50"/>
      <c r="E24" s="50"/>
      <c r="F24" s="50"/>
      <c r="G24" s="49"/>
      <c r="H24" s="7"/>
    </row>
    <row r="25" spans="2:8" ht="15" customHeight="1">
      <c r="B25" s="6"/>
      <c r="C25" s="8"/>
      <c r="D25" s="23" t="s">
        <v>0</v>
      </c>
      <c r="E25" s="20">
        <f>((((E13*E14)+(E16*E17)+(E19*E20))*E22)*E23)/1000</f>
        <v>0</v>
      </c>
      <c r="F25" s="20">
        <f>((((F13*F14)+(F16*F17))*F22)*F23)/1000</f>
        <v>0</v>
      </c>
      <c r="G25" s="49"/>
      <c r="H25" s="7"/>
    </row>
    <row r="26" spans="2:8" ht="6" customHeight="1">
      <c r="B26" s="6"/>
      <c r="C26" s="8"/>
      <c r="D26" s="50"/>
      <c r="E26" s="50"/>
      <c r="F26" s="50"/>
      <c r="G26" s="49"/>
      <c r="H26" s="7"/>
    </row>
    <row r="27" spans="2:8" ht="15" customHeight="1">
      <c r="B27" s="6"/>
      <c r="C27" s="8"/>
      <c r="D27" s="24" t="s">
        <v>22</v>
      </c>
      <c r="E27" s="25"/>
      <c r="F27" s="4"/>
      <c r="G27" s="49"/>
      <c r="H27" s="7"/>
    </row>
    <row r="28" spans="2:8" ht="15" customHeight="1">
      <c r="B28" s="6"/>
      <c r="C28" s="8"/>
      <c r="D28" s="24" t="s">
        <v>18</v>
      </c>
      <c r="E28" s="20">
        <f>(E25*E27)/100</f>
        <v>0</v>
      </c>
      <c r="F28" s="20">
        <f>(F25*E27)/100</f>
        <v>0</v>
      </c>
      <c r="G28" s="49"/>
      <c r="H28" s="7"/>
    </row>
    <row r="29" spans="2:8" ht="15" customHeight="1">
      <c r="B29" s="6"/>
      <c r="C29" s="8"/>
      <c r="D29" s="24" t="s">
        <v>19</v>
      </c>
      <c r="E29" s="50"/>
      <c r="F29" s="50"/>
      <c r="G29" s="20">
        <f>E28-F28</f>
        <v>0</v>
      </c>
      <c r="H29" s="7"/>
    </row>
    <row r="30" spans="2:8" ht="15" customHeight="1">
      <c r="B30" s="6"/>
      <c r="C30" s="8"/>
      <c r="D30" s="24" t="s">
        <v>23</v>
      </c>
      <c r="E30" s="50"/>
      <c r="F30" s="50"/>
      <c r="G30" s="21">
        <f>((E25-F25)*0.54418)/1000</f>
        <v>0</v>
      </c>
      <c r="H30" s="7"/>
    </row>
    <row r="31" spans="2:8" ht="6" customHeight="1">
      <c r="B31" s="6"/>
      <c r="C31" s="8"/>
      <c r="D31" s="5"/>
      <c r="E31" s="50"/>
      <c r="F31" s="50"/>
      <c r="G31" s="8"/>
      <c r="H31" s="7"/>
    </row>
    <row r="32" spans="2:8" ht="15" customHeight="1">
      <c r="B32" s="6"/>
      <c r="C32" s="52" t="s">
        <v>16</v>
      </c>
      <c r="D32" s="24" t="s">
        <v>25</v>
      </c>
      <c r="E32" s="26"/>
      <c r="F32" s="50"/>
      <c r="G32" s="8"/>
      <c r="H32" s="7"/>
    </row>
    <row r="33" spans="2:8" ht="15" customHeight="1">
      <c r="B33" s="6"/>
      <c r="C33" s="54"/>
      <c r="D33" s="24" t="s">
        <v>41</v>
      </c>
      <c r="E33" s="50"/>
      <c r="F33" s="18"/>
      <c r="G33" s="8"/>
      <c r="H33" s="7"/>
    </row>
    <row r="34" spans="2:8" ht="15" customHeight="1">
      <c r="B34" s="6"/>
      <c r="C34" s="53"/>
      <c r="D34" s="24" t="s">
        <v>24</v>
      </c>
      <c r="E34" s="50"/>
      <c r="F34" s="4"/>
      <c r="G34" s="22">
        <f>F33-E32</f>
        <v>0</v>
      </c>
      <c r="H34" s="7"/>
    </row>
    <row r="35" spans="2:8" ht="6" customHeight="1">
      <c r="B35" s="6"/>
      <c r="C35" s="8"/>
      <c r="D35" s="8"/>
      <c r="E35" s="8"/>
      <c r="F35" s="8"/>
      <c r="G35" s="8"/>
      <c r="H35" s="7"/>
    </row>
    <row r="36" spans="2:8" ht="15" customHeight="1">
      <c r="B36" s="6"/>
      <c r="C36" s="52" t="s">
        <v>17</v>
      </c>
      <c r="D36" s="24" t="s">
        <v>25</v>
      </c>
      <c r="E36" s="26"/>
      <c r="F36" s="8"/>
      <c r="G36" s="8"/>
      <c r="H36" s="7"/>
    </row>
    <row r="37" spans="2:8" ht="15" customHeight="1">
      <c r="B37" s="6"/>
      <c r="C37" s="54"/>
      <c r="D37" s="24" t="s">
        <v>41</v>
      </c>
      <c r="E37" s="50"/>
      <c r="F37" s="18"/>
      <c r="G37" s="8"/>
      <c r="H37" s="7"/>
    </row>
    <row r="38" spans="2:8" ht="15" customHeight="1">
      <c r="B38" s="6"/>
      <c r="C38" s="53"/>
      <c r="D38" s="24" t="s">
        <v>24</v>
      </c>
      <c r="E38" s="50"/>
      <c r="F38" s="4"/>
      <c r="G38" s="22">
        <f>F37-E36</f>
        <v>0</v>
      </c>
      <c r="H38" s="7"/>
    </row>
    <row r="39" spans="2:8" ht="6" customHeight="1">
      <c r="B39" s="6"/>
      <c r="C39" s="43"/>
      <c r="D39" s="30"/>
      <c r="E39" s="4"/>
      <c r="F39" s="4"/>
      <c r="G39" s="45"/>
      <c r="H39" s="7"/>
    </row>
    <row r="40" spans="2:8" ht="15" customHeight="1">
      <c r="B40" s="6"/>
      <c r="C40" s="51" t="s">
        <v>29</v>
      </c>
      <c r="D40" s="24" t="s">
        <v>25</v>
      </c>
      <c r="E40" s="44"/>
      <c r="F40" s="4"/>
      <c r="G40" s="29"/>
      <c r="H40" s="7"/>
    </row>
    <row r="41" spans="2:8" ht="15" customHeight="1">
      <c r="B41" s="6"/>
      <c r="C41" s="51"/>
      <c r="D41" s="24" t="s">
        <v>41</v>
      </c>
      <c r="E41" s="4"/>
      <c r="F41" s="44"/>
      <c r="G41" s="46"/>
      <c r="H41" s="7"/>
    </row>
    <row r="42" spans="2:8" ht="15" customHeight="1">
      <c r="B42" s="6"/>
      <c r="C42" s="51"/>
      <c r="D42" s="24" t="s">
        <v>24</v>
      </c>
      <c r="E42" s="4"/>
      <c r="F42" s="4"/>
      <c r="G42" s="22">
        <f>F41-E40</f>
        <v>0</v>
      </c>
      <c r="H42" s="7"/>
    </row>
    <row r="43" spans="2:8" ht="6" customHeight="1">
      <c r="B43" s="6"/>
      <c r="C43" s="8"/>
      <c r="D43" s="30"/>
      <c r="E43" s="4"/>
      <c r="F43" s="4"/>
      <c r="G43" s="29"/>
      <c r="H43" s="7"/>
    </row>
    <row r="44" spans="2:8" ht="15" customHeight="1">
      <c r="B44" s="6"/>
      <c r="C44" s="8"/>
      <c r="D44" s="24" t="s">
        <v>26</v>
      </c>
      <c r="E44" s="27">
        <f>(E32*E13)+(E16*E36)+(E40*E19)</f>
        <v>0</v>
      </c>
      <c r="F44" s="6"/>
      <c r="G44" s="8"/>
      <c r="H44" s="7"/>
    </row>
    <row r="45" spans="2:8" ht="15" customHeight="1">
      <c r="B45" s="6"/>
      <c r="C45" s="8"/>
      <c r="D45" s="24" t="s">
        <v>40</v>
      </c>
      <c r="E45" s="4"/>
      <c r="F45" s="22">
        <f>(F13*F33)+(F16*F37)+(F41*F19)</f>
        <v>0</v>
      </c>
      <c r="G45" s="8"/>
      <c r="H45" s="7"/>
    </row>
    <row r="46" spans="2:8" ht="12.75">
      <c r="B46" s="6"/>
      <c r="C46" s="8"/>
      <c r="D46" s="28" t="s">
        <v>27</v>
      </c>
      <c r="E46" s="26"/>
      <c r="F46" s="22">
        <v>0</v>
      </c>
      <c r="G46" s="8"/>
      <c r="H46" s="7"/>
    </row>
    <row r="47" spans="2:8" s="38" customFormat="1" ht="36">
      <c r="B47" s="34"/>
      <c r="C47" s="35"/>
      <c r="D47" s="39" t="s">
        <v>39</v>
      </c>
      <c r="E47" s="36"/>
      <c r="F47" s="42" t="e">
        <f>(F45-E44)/(G29+E46)</f>
        <v>#DIV/0!</v>
      </c>
      <c r="G47" s="35"/>
      <c r="H47" s="37"/>
    </row>
    <row r="48" spans="2:8" ht="18">
      <c r="B48" s="6"/>
      <c r="C48" s="8"/>
      <c r="D48" s="55"/>
      <c r="E48" s="55"/>
      <c r="F48" s="55"/>
      <c r="G48" s="55"/>
      <c r="H48" s="56"/>
    </row>
    <row r="49" spans="2:8" ht="12.75">
      <c r="B49" s="15"/>
      <c r="C49" s="10"/>
      <c r="D49" s="16"/>
      <c r="E49" s="16"/>
      <c r="F49" s="16"/>
      <c r="G49" s="16"/>
      <c r="H49" s="17"/>
    </row>
    <row r="65009" spans="2:3" ht="12.75">
      <c r="B65009" s="2"/>
      <c r="C65009"/>
    </row>
    <row r="65010" spans="2:3" ht="12.75">
      <c r="B65010" s="2"/>
      <c r="C65010"/>
    </row>
    <row r="65011" spans="2:3" ht="12.75">
      <c r="B65011" s="2"/>
      <c r="C65011"/>
    </row>
    <row r="65012" spans="2:3" ht="12.75">
      <c r="B65012" s="2"/>
      <c r="C65012"/>
    </row>
    <row r="65013" spans="2:3" ht="12.75">
      <c r="B65013" s="2"/>
      <c r="C65013"/>
    </row>
    <row r="65014" spans="2:3" ht="12.75">
      <c r="B65014" s="2"/>
      <c r="C65014"/>
    </row>
    <row r="65015" spans="2:3" ht="12.75">
      <c r="B65015" s="2"/>
      <c r="C65015"/>
    </row>
    <row r="65016" spans="2:3" ht="12.75">
      <c r="B65016" s="2"/>
      <c r="C65016"/>
    </row>
    <row r="65017" spans="2:3" ht="12.75">
      <c r="B65017" s="2"/>
      <c r="C65017"/>
    </row>
    <row r="65018" spans="2:3" ht="12.75">
      <c r="B65018" s="2"/>
      <c r="C65018"/>
    </row>
    <row r="65019" spans="2:3" ht="12.75">
      <c r="B65019" s="2"/>
      <c r="C65019"/>
    </row>
    <row r="65020" spans="2:3" ht="12.75">
      <c r="B65020" s="2"/>
      <c r="C65020"/>
    </row>
    <row r="65021" spans="2:3" ht="12.75">
      <c r="B65021" s="2"/>
      <c r="C65021"/>
    </row>
    <row r="65022" spans="2:3" ht="12.75">
      <c r="B65022" s="2"/>
      <c r="C65022"/>
    </row>
    <row r="65023" spans="2:3" ht="12.75">
      <c r="B65023" s="2"/>
      <c r="C65023"/>
    </row>
    <row r="65024" spans="2:3" ht="12.75">
      <c r="B65024" s="2"/>
      <c r="C65024"/>
    </row>
    <row r="65025" spans="2:3" ht="12.75">
      <c r="B65025" s="2"/>
      <c r="C65025"/>
    </row>
    <row r="65026" spans="2:3" ht="12.75">
      <c r="B65026" s="2"/>
      <c r="C65026"/>
    </row>
    <row r="65027" spans="2:3" ht="12.75">
      <c r="B65027" s="2"/>
      <c r="C65027"/>
    </row>
    <row r="65028" spans="2:3" ht="12.75">
      <c r="B65028" s="2"/>
      <c r="C65028"/>
    </row>
    <row r="65029" spans="2:3" ht="12.75">
      <c r="B65029" s="2"/>
      <c r="C65029"/>
    </row>
    <row r="65030" spans="2:3" ht="12.75">
      <c r="B65030" s="2"/>
      <c r="C65030"/>
    </row>
    <row r="65031" spans="2:3" ht="12.75">
      <c r="B65031" s="2"/>
      <c r="C65031"/>
    </row>
    <row r="65032" spans="2:3" ht="12.75">
      <c r="B65032" s="2"/>
      <c r="C65032"/>
    </row>
    <row r="65033" spans="2:3" ht="12.75">
      <c r="B65033" s="2"/>
      <c r="C65033"/>
    </row>
    <row r="65034" spans="2:3" ht="12.75">
      <c r="B65034" s="2"/>
      <c r="C65034"/>
    </row>
    <row r="65035" spans="2:3" ht="12.75">
      <c r="B65035" s="2"/>
      <c r="C65035"/>
    </row>
    <row r="65036" spans="2:3" ht="12.75">
      <c r="B65036" s="2"/>
      <c r="C65036"/>
    </row>
    <row r="65037" spans="2:3" ht="12.75">
      <c r="B65037" s="2"/>
      <c r="C65037"/>
    </row>
    <row r="65038" spans="2:3" ht="12.75">
      <c r="B65038" s="2"/>
      <c r="C65038"/>
    </row>
  </sheetData>
  <sheetProtection formatCells="0" formatColumns="0" formatRows="0"/>
  <protectedRanges>
    <protectedRange sqref="E13:F23 E27 E32 F33 E46 E36 F37" name="Range1"/>
  </protectedRanges>
  <mergeCells count="15">
    <mergeCell ref="C36:C38"/>
    <mergeCell ref="D48:H48"/>
    <mergeCell ref="E33:E34"/>
    <mergeCell ref="E37:E38"/>
    <mergeCell ref="C40:C42"/>
    <mergeCell ref="C32:C34"/>
    <mergeCell ref="F29:F32"/>
    <mergeCell ref="E29:E31"/>
    <mergeCell ref="C22:C23"/>
    <mergeCell ref="G12:G28"/>
    <mergeCell ref="D26:F26"/>
    <mergeCell ref="D24:F24"/>
    <mergeCell ref="C19:C20"/>
    <mergeCell ref="C13:C14"/>
    <mergeCell ref="C16:C17"/>
  </mergeCells>
  <dataValidations count="5">
    <dataValidation type="decimal" allowBlank="1" showInputMessage="1" showErrorMessage="1" prompt="This value is in pence and can have a decimal place" error="This must be a value in pence" sqref="E27">
      <formula1>0</formula1>
      <formula2>1000</formula2>
    </dataValidation>
    <dataValidation type="whole" operator="greaterThan" allowBlank="1" showInputMessage="1" showErrorMessage="1" error="This value must be a whole number" sqref="F13">
      <formula1>0</formula1>
    </dataValidation>
    <dataValidation type="decimal" allowBlank="1" showInputMessage="1" showErrorMessage="1" prompt="Input any number between 1 and 24" error="This must be a value between 0 and 24" sqref="E22:F22">
      <formula1>0</formula1>
      <formula2>24</formula2>
    </dataValidation>
    <dataValidation type="whole" allowBlank="1" showInputMessage="1" showErrorMessage="1" prompt="e.g  5 days a week = 260 days" error="The number must be a whole number between 1 and 365" sqref="E23:F23">
      <formula1>1</formula1>
      <formula2>365</formula2>
    </dataValidation>
    <dataValidation type="whole" operator="greaterThanOrEqual" allowBlank="1" showInputMessage="1" showErrorMessage="1" error="This value must be a whole number" sqref="E13">
      <formula1>1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0:C61"/>
  <sheetViews>
    <sheetView tabSelected="1" zoomScalePageLayoutView="0" workbookViewId="0" topLeftCell="E8">
      <selection activeCell="B59" sqref="B59"/>
    </sheetView>
  </sheetViews>
  <sheetFormatPr defaultColWidth="9.140625" defaultRowHeight="12.75"/>
  <sheetData>
    <row r="50" spans="2:3" ht="12.75">
      <c r="B50" t="s">
        <v>8</v>
      </c>
      <c r="C50" s="2" t="s">
        <v>9</v>
      </c>
    </row>
    <row r="51" spans="1:3" ht="12.75">
      <c r="A51" t="s">
        <v>15</v>
      </c>
      <c r="B51">
        <f>Calculator!E44</f>
        <v>0</v>
      </c>
      <c r="C51">
        <f>Calculator!F45</f>
        <v>0</v>
      </c>
    </row>
    <row r="52" spans="1:3" ht="12.75">
      <c r="A52" t="s">
        <v>3</v>
      </c>
      <c r="B52">
        <f>B51+Calculator!E28+Calculator!E46</f>
        <v>0</v>
      </c>
      <c r="C52">
        <f>Calculator!F28+C51</f>
        <v>0</v>
      </c>
    </row>
    <row r="53" spans="1:3" ht="12.75">
      <c r="A53" t="s">
        <v>4</v>
      </c>
      <c r="B53">
        <f>B52+Calculator!E28+Calculator!E46</f>
        <v>0</v>
      </c>
      <c r="C53">
        <f>Calculator!F28+C52</f>
        <v>0</v>
      </c>
    </row>
    <row r="54" spans="1:3" ht="12.75">
      <c r="A54" t="s">
        <v>5</v>
      </c>
      <c r="B54">
        <f>B53+Calculator!E28+Calculator!E46</f>
        <v>0</v>
      </c>
      <c r="C54">
        <f>Calculator!F28+C53</f>
        <v>0</v>
      </c>
    </row>
    <row r="55" spans="1:3" ht="12.75">
      <c r="A55" t="s">
        <v>6</v>
      </c>
      <c r="B55">
        <f>B54+Calculator!E28+Calculator!E46</f>
        <v>0</v>
      </c>
      <c r="C55">
        <f>Calculator!F28+C54</f>
        <v>0</v>
      </c>
    </row>
    <row r="56" spans="1:3" ht="12.75">
      <c r="A56" t="s">
        <v>7</v>
      </c>
      <c r="B56">
        <f>B55+Calculator!E28+Calculator!E46</f>
        <v>0</v>
      </c>
      <c r="C56">
        <f>Calculator!F28+C55</f>
        <v>0</v>
      </c>
    </row>
    <row r="57" spans="1:3" ht="12.75">
      <c r="A57" t="s">
        <v>10</v>
      </c>
      <c r="B57">
        <f>B56+Calculator!E28+Calculator!E46</f>
        <v>0</v>
      </c>
      <c r="C57">
        <f>Calculator!F28+C56</f>
        <v>0</v>
      </c>
    </row>
    <row r="58" spans="1:3" ht="12.75">
      <c r="A58" t="s">
        <v>11</v>
      </c>
      <c r="B58">
        <f>B57+Calculator!E28+Calculator!E46</f>
        <v>0</v>
      </c>
      <c r="C58">
        <f>Calculator!F28+C57</f>
        <v>0</v>
      </c>
    </row>
    <row r="59" spans="1:3" ht="12.75">
      <c r="A59" t="s">
        <v>12</v>
      </c>
      <c r="B59">
        <f>B58+Calculator!E28+Calculator!E46</f>
        <v>0</v>
      </c>
      <c r="C59">
        <f>Calculator!F28+C58</f>
        <v>0</v>
      </c>
    </row>
    <row r="60" spans="1:3" ht="12.75">
      <c r="A60" t="s">
        <v>13</v>
      </c>
      <c r="B60">
        <f>B59+Calculator!E28+Calculator!E46</f>
        <v>0</v>
      </c>
      <c r="C60">
        <f>Calculator!F28+C59</f>
        <v>0</v>
      </c>
    </row>
    <row r="61" spans="1:3" ht="12.75">
      <c r="A61" t="s">
        <v>14</v>
      </c>
      <c r="B61">
        <f>B60+Calculator!E28+Calculator!E46</f>
        <v>0</v>
      </c>
      <c r="C61">
        <f>Calculator!F28+C60</f>
        <v>0</v>
      </c>
    </row>
  </sheetData>
  <sheetProtection/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BLP Components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Scott</dc:creator>
  <cp:keywords/>
  <dc:description/>
  <cp:lastModifiedBy> </cp:lastModifiedBy>
  <cp:lastPrinted>2011-04-18T12:44:48Z</cp:lastPrinted>
  <dcterms:created xsi:type="dcterms:W3CDTF">2009-10-14T09:45:28Z</dcterms:created>
  <dcterms:modified xsi:type="dcterms:W3CDTF">2011-04-18T12:46:55Z</dcterms:modified>
  <cp:category/>
  <cp:version/>
  <cp:contentType/>
  <cp:contentStatus/>
</cp:coreProperties>
</file>